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195" activeTab="0"/>
  </bookViews>
  <sheets>
    <sheet name="PreisePeruleer" sheetId="1" r:id="rId1"/>
  </sheets>
  <definedNames>
    <definedName name="_xlnm.Print_Area" localSheetId="0">'PreisePeruleer'!$B$1:$I$33</definedName>
  </definedNames>
  <calcPr fullCalcOnLoad="1"/>
</workbook>
</file>

<file path=xl/sharedStrings.xml><?xml version="1.0" encoding="utf-8"?>
<sst xmlns="http://schemas.openxmlformats.org/spreadsheetml/2006/main" count="61" uniqueCount="54">
  <si>
    <t>Artikel</t>
  </si>
  <si>
    <t>Preis</t>
  </si>
  <si>
    <t>entspricht</t>
  </si>
  <si>
    <t>erforderliche</t>
  </si>
  <si>
    <t>das ist</t>
  </si>
  <si>
    <t>in Peru</t>
  </si>
  <si>
    <t>sovielen</t>
  </si>
  <si>
    <t>Arbeitszeit</t>
  </si>
  <si>
    <t>in der CH</t>
  </si>
  <si>
    <t>sovielmal</t>
  </si>
  <si>
    <t>in Soles</t>
  </si>
  <si>
    <t>SFr</t>
  </si>
  <si>
    <t>in SFr</t>
  </si>
  <si>
    <t>länger als</t>
  </si>
  <si>
    <t>in min</t>
  </si>
  <si>
    <t>1 kg Reis</t>
  </si>
  <si>
    <t>1 Büchse Thun</t>
  </si>
  <si>
    <t>1 kg Zucker</t>
  </si>
  <si>
    <t>1 kg Mehl</t>
  </si>
  <si>
    <t>1 kg Spaghetti</t>
  </si>
  <si>
    <t>1 Coca Cola, 3 dl</t>
  </si>
  <si>
    <t>1 Ei</t>
  </si>
  <si>
    <t>1 kg Kartoffeln</t>
  </si>
  <si>
    <t>1 kg Salz</t>
  </si>
  <si>
    <t>1 ganzes Poulet</t>
  </si>
  <si>
    <t>1 Zahnbürste</t>
  </si>
  <si>
    <t>1 Zahnpasta Colgate</t>
  </si>
  <si>
    <t>1 Besen</t>
  </si>
  <si>
    <t>1 Bleistift</t>
  </si>
  <si>
    <t>1 Kugelschreiber</t>
  </si>
  <si>
    <t>1 Liter Benzin</t>
  </si>
  <si>
    <t>1 Buschmesser</t>
  </si>
  <si>
    <t>Milchpulver / resp. 1 l Milch</t>
  </si>
  <si>
    <t>Peru:</t>
  </si>
  <si>
    <t>Stundenlohn:</t>
  </si>
  <si>
    <t>Minutenlohn:</t>
  </si>
  <si>
    <t>Schweiz:</t>
  </si>
  <si>
    <t>Stundenlohn</t>
  </si>
  <si>
    <t>Minutenlohn</t>
  </si>
  <si>
    <t>0.585 Fr.</t>
  </si>
  <si>
    <t>Kaufkraftvergleich Schweiz - Peru</t>
  </si>
  <si>
    <t>uns so viel kosten würden:</t>
  </si>
  <si>
    <t>für die Peruaner ist das</t>
  </si>
  <si>
    <t>Leben in Peru so teuer,</t>
  </si>
  <si>
    <t xml:space="preserve"> </t>
  </si>
  <si>
    <t>wie wenn die Artikel für</t>
  </si>
  <si>
    <t>1 Rolle WC-Papier, billig</t>
  </si>
  <si>
    <t>1 SFr. = 3.4 Soles</t>
  </si>
  <si>
    <t>35 Fr.</t>
  </si>
  <si>
    <t>(Sueldo mínimo: ca. 900 S.)</t>
  </si>
  <si>
    <t>1 kg Bananen</t>
  </si>
  <si>
    <t>1 Glühbirne 220V, 60 W</t>
  </si>
  <si>
    <t>0.067 S.</t>
  </si>
  <si>
    <t>4 S.</t>
  </si>
</sst>
</file>

<file path=xl/styles.xml><?xml version="1.0" encoding="utf-8"?>
<styleSheet xmlns="http://schemas.openxmlformats.org/spreadsheetml/2006/main">
  <numFmts count="4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&quot;#,##0;\-&quot;CHF&quot;#,##0"/>
    <numFmt numFmtId="171" formatCode="&quot;CHF&quot;#,##0;[Red]\-&quot;CHF&quot;#,##0"/>
    <numFmt numFmtId="172" formatCode="&quot;CHF&quot;#,##0.00;\-&quot;CHF&quot;#,##0.00"/>
    <numFmt numFmtId="173" formatCode="&quot;CHF&quot;#,##0.00;[Red]\-&quot;CHF&quot;#,##0.00"/>
    <numFmt numFmtId="174" formatCode="_-&quot;CHF&quot;* #,##0_-;\-&quot;CHF&quot;* #,##0_-;_-&quot;CHF&quot;* &quot;-&quot;_-;_-@_-"/>
    <numFmt numFmtId="175" formatCode="_-* #,##0_-;\-* #,##0_-;_-* &quot;-&quot;_-;_-@_-"/>
    <numFmt numFmtId="176" formatCode="_-&quot;CHF&quot;* #,##0.00_-;\-&quot;CHF&quot;* #,##0.00_-;_-&quot;CHF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&quot;\ #,##0;\-&quot;Fr&quot;\ #,##0"/>
    <numFmt numFmtId="185" formatCode="&quot;Fr&quot;\ #,##0;[Red]\-&quot;Fr&quot;\ #,##0"/>
    <numFmt numFmtId="186" formatCode="&quot;Fr&quot;\ #,##0.00;\-&quot;Fr&quot;\ #,##0.00"/>
    <numFmt numFmtId="187" formatCode="&quot;Fr&quot;\ #,##0.00;[Red]\-&quot;Fr&quot;\ #,##0.00"/>
    <numFmt numFmtId="188" formatCode="d\.m\.yy"/>
    <numFmt numFmtId="189" formatCode="d\.mmm\.yy"/>
    <numFmt numFmtId="190" formatCode="d\.mmm"/>
    <numFmt numFmtId="191" formatCode="mmm\.yy"/>
    <numFmt numFmtId="192" formatCode="d\.m\.yy\ h:mm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0.00\ \F\r."/>
    <numFmt numFmtId="198" formatCode="0.000"/>
  </numFmts>
  <fonts count="6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10"/>
      <name val="Calibri"/>
      <family val="2"/>
    </font>
    <font>
      <b/>
      <sz val="14"/>
      <color indexed="63"/>
      <name val="Calibri"/>
      <family val="2"/>
    </font>
    <font>
      <sz val="14"/>
      <name val="Calibri"/>
      <family val="2"/>
    </font>
    <font>
      <i/>
      <sz val="12"/>
      <color indexed="8"/>
      <name val="Calibri"/>
      <family val="2"/>
    </font>
    <font>
      <b/>
      <sz val="12"/>
      <color indexed="17"/>
      <name val="Calibri"/>
      <family val="2"/>
    </font>
    <font>
      <sz val="10"/>
      <color indexed="63"/>
      <name val="Calibri"/>
      <family val="2"/>
    </font>
    <font>
      <sz val="12"/>
      <name val="Calibri"/>
      <family val="2"/>
    </font>
    <font>
      <b/>
      <sz val="10"/>
      <color indexed="55"/>
      <name val="Calibri"/>
      <family val="2"/>
    </font>
    <font>
      <i/>
      <sz val="11"/>
      <color indexed="55"/>
      <name val="Calibri"/>
      <family val="2"/>
    </font>
    <font>
      <b/>
      <sz val="12"/>
      <color indexed="55"/>
      <name val="Calibri"/>
      <family val="2"/>
    </font>
    <font>
      <b/>
      <sz val="12"/>
      <color indexed="8"/>
      <name val="Calibri"/>
      <family val="2"/>
    </font>
    <font>
      <b/>
      <sz val="14"/>
      <color indexed="55"/>
      <name val="Calibri"/>
      <family val="2"/>
    </font>
    <font>
      <sz val="14"/>
      <color indexed="63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indexed="53"/>
      <name val="Calibri"/>
      <family val="2"/>
    </font>
    <font>
      <b/>
      <sz val="12"/>
      <name val="Calibri"/>
      <family val="2"/>
    </font>
    <font>
      <b/>
      <sz val="12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5" fillId="0" borderId="0" applyNumberForma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8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3" fontId="25" fillId="0" borderId="10" xfId="0" applyNumberFormat="1" applyFont="1" applyBorder="1" applyAlignment="1">
      <alignment horizontal="left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12" xfId="0" applyFont="1" applyBorder="1" applyAlignment="1">
      <alignment horizontal="center"/>
    </xf>
    <xf numFmtId="3" fontId="28" fillId="33" borderId="13" xfId="0" applyNumberFormat="1" applyFont="1" applyFill="1" applyBorder="1" applyAlignment="1">
      <alignment horizontal="left"/>
    </xf>
    <xf numFmtId="2" fontId="28" fillId="33" borderId="14" xfId="0" applyNumberFormat="1" applyFont="1" applyFill="1" applyBorder="1" applyAlignment="1">
      <alignment horizontal="left"/>
    </xf>
    <xf numFmtId="1" fontId="28" fillId="33" borderId="14" xfId="0" applyNumberFormat="1" applyFont="1" applyFill="1" applyBorder="1" applyAlignment="1">
      <alignment horizontal="left"/>
    </xf>
    <xf numFmtId="2" fontId="26" fillId="33" borderId="15" xfId="0" applyNumberFormat="1" applyFont="1" applyFill="1" applyBorder="1" applyAlignment="1">
      <alignment/>
    </xf>
    <xf numFmtId="0" fontId="29" fillId="0" borderId="12" xfId="0" applyFont="1" applyBorder="1" applyAlignment="1">
      <alignment/>
    </xf>
    <xf numFmtId="3" fontId="30" fillId="0" borderId="0" xfId="0" applyNumberFormat="1" applyFont="1" applyBorder="1" applyAlignment="1">
      <alignment horizontal="left"/>
    </xf>
    <xf numFmtId="2" fontId="30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3" fontId="33" fillId="33" borderId="13" xfId="0" applyNumberFormat="1" applyFont="1" applyFill="1" applyBorder="1" applyAlignment="1">
      <alignment horizontal="left"/>
    </xf>
    <xf numFmtId="2" fontId="60" fillId="33" borderId="14" xfId="0" applyNumberFormat="1" applyFont="1" applyFill="1" applyBorder="1" applyAlignment="1">
      <alignment horizontal="left"/>
    </xf>
    <xf numFmtId="1" fontId="60" fillId="33" borderId="14" xfId="0" applyNumberFormat="1" applyFont="1" applyFill="1" applyBorder="1" applyAlignment="1">
      <alignment horizontal="left"/>
    </xf>
    <xf numFmtId="2" fontId="35" fillId="33" borderId="15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3" fontId="36" fillId="0" borderId="16" xfId="0" applyNumberFormat="1" applyFont="1" applyBorder="1" applyAlignment="1">
      <alignment horizontal="left"/>
    </xf>
    <xf numFmtId="1" fontId="26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left"/>
    </xf>
    <xf numFmtId="0" fontId="30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3" fontId="28" fillId="34" borderId="10" xfId="0" applyNumberFormat="1" applyFont="1" applyFill="1" applyBorder="1" applyAlignment="1">
      <alignment horizontal="center"/>
    </xf>
    <xf numFmtId="2" fontId="28" fillId="34" borderId="10" xfId="0" applyNumberFormat="1" applyFont="1" applyFill="1" applyBorder="1" applyAlignment="1">
      <alignment horizontal="center"/>
    </xf>
    <xf numFmtId="1" fontId="28" fillId="34" borderId="10" xfId="0" applyNumberFormat="1" applyFont="1" applyFill="1" applyBorder="1" applyAlignment="1">
      <alignment horizontal="center"/>
    </xf>
    <xf numFmtId="2" fontId="60" fillId="35" borderId="10" xfId="0" applyNumberFormat="1" applyFont="1" applyFill="1" applyBorder="1" applyAlignment="1">
      <alignment horizontal="center"/>
    </xf>
    <xf numFmtId="1" fontId="60" fillId="35" borderId="1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2" fontId="37" fillId="0" borderId="17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8" fillId="0" borderId="12" xfId="0" applyFont="1" applyBorder="1" applyAlignment="1">
      <alignment horizontal="center"/>
    </xf>
    <xf numFmtId="3" fontId="28" fillId="34" borderId="12" xfId="0" applyNumberFormat="1" applyFont="1" applyFill="1" applyBorder="1" applyAlignment="1">
      <alignment horizontal="center"/>
    </xf>
    <xf numFmtId="2" fontId="28" fillId="34" borderId="12" xfId="0" applyNumberFormat="1" applyFont="1" applyFill="1" applyBorder="1" applyAlignment="1">
      <alignment horizontal="center"/>
    </xf>
    <xf numFmtId="1" fontId="28" fillId="34" borderId="12" xfId="0" applyNumberFormat="1" applyFont="1" applyFill="1" applyBorder="1" applyAlignment="1">
      <alignment horizontal="center"/>
    </xf>
    <xf numFmtId="2" fontId="60" fillId="35" borderId="12" xfId="0" applyNumberFormat="1" applyFont="1" applyFill="1" applyBorder="1" applyAlignment="1">
      <alignment horizontal="center"/>
    </xf>
    <xf numFmtId="1" fontId="60" fillId="35" borderId="12" xfId="0" applyNumberFormat="1" applyFont="1" applyFill="1" applyBorder="1" applyAlignment="1">
      <alignment horizontal="center"/>
    </xf>
    <xf numFmtId="1" fontId="37" fillId="0" borderId="12" xfId="0" applyNumberFormat="1" applyFont="1" applyFill="1" applyBorder="1" applyAlignment="1">
      <alignment horizontal="center"/>
    </xf>
    <xf numFmtId="2" fontId="37" fillId="0" borderId="18" xfId="0" applyNumberFormat="1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3" fontId="28" fillId="34" borderId="16" xfId="0" applyNumberFormat="1" applyFont="1" applyFill="1" applyBorder="1" applyAlignment="1">
      <alignment/>
    </xf>
    <xf numFmtId="2" fontId="28" fillId="34" borderId="16" xfId="0" applyNumberFormat="1" applyFont="1" applyFill="1" applyBorder="1" applyAlignment="1">
      <alignment horizontal="center"/>
    </xf>
    <xf numFmtId="1" fontId="28" fillId="34" borderId="16" xfId="0" applyNumberFormat="1" applyFont="1" applyFill="1" applyBorder="1" applyAlignment="1">
      <alignment horizontal="center"/>
    </xf>
    <xf numFmtId="2" fontId="39" fillId="35" borderId="16" xfId="0" applyNumberFormat="1" applyFont="1" applyFill="1" applyBorder="1" applyAlignment="1">
      <alignment horizontal="center"/>
    </xf>
    <xf numFmtId="1" fontId="60" fillId="35" borderId="16" xfId="0" applyNumberFormat="1" applyFont="1" applyFill="1" applyBorder="1" applyAlignment="1">
      <alignment horizontal="center"/>
    </xf>
    <xf numFmtId="1" fontId="37" fillId="0" borderId="16" xfId="0" applyNumberFormat="1" applyFont="1" applyFill="1" applyBorder="1" applyAlignment="1">
      <alignment horizontal="center"/>
    </xf>
    <xf numFmtId="2" fontId="37" fillId="0" borderId="19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37" fillId="0" borderId="20" xfId="0" applyFont="1" applyBorder="1" applyAlignment="1">
      <alignment/>
    </xf>
    <xf numFmtId="2" fontId="28" fillId="0" borderId="20" xfId="0" applyNumberFormat="1" applyFont="1" applyBorder="1" applyAlignment="1">
      <alignment horizontal="center"/>
    </xf>
    <xf numFmtId="1" fontId="28" fillId="0" borderId="20" xfId="0" applyNumberFormat="1" applyFont="1" applyBorder="1" applyAlignment="1">
      <alignment horizontal="center"/>
    </xf>
    <xf numFmtId="2" fontId="39" fillId="0" borderId="20" xfId="0" applyNumberFormat="1" applyFont="1" applyBorder="1" applyAlignment="1">
      <alignment horizontal="center"/>
    </xf>
    <xf numFmtId="1" fontId="39" fillId="0" borderId="20" xfId="0" applyNumberFormat="1" applyFont="1" applyBorder="1" applyAlignment="1">
      <alignment horizontal="center"/>
    </xf>
    <xf numFmtId="1" fontId="41" fillId="0" borderId="20" xfId="0" applyNumberFormat="1" applyFont="1" applyBorder="1" applyAlignment="1">
      <alignment horizontal="center"/>
    </xf>
    <xf numFmtId="2" fontId="41" fillId="0" borderId="2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37" fillId="0" borderId="17" xfId="0" applyFont="1" applyBorder="1" applyAlignment="1">
      <alignment/>
    </xf>
    <xf numFmtId="2" fontId="28" fillId="0" borderId="17" xfId="0" applyNumberFormat="1" applyFont="1" applyBorder="1" applyAlignment="1">
      <alignment horizontal="center"/>
    </xf>
    <xf numFmtId="2" fontId="39" fillId="0" borderId="17" xfId="0" applyNumberFormat="1" applyFont="1" applyBorder="1" applyAlignment="1">
      <alignment horizontal="center"/>
    </xf>
    <xf numFmtId="1" fontId="39" fillId="0" borderId="17" xfId="0" applyNumberFormat="1" applyFont="1" applyBorder="1" applyAlignment="1">
      <alignment horizontal="center"/>
    </xf>
    <xf numFmtId="1" fontId="41" fillId="0" borderId="17" xfId="0" applyNumberFormat="1" applyFont="1" applyBorder="1" applyAlignment="1">
      <alignment horizontal="center"/>
    </xf>
    <xf numFmtId="2" fontId="41" fillId="0" borderId="17" xfId="0" applyNumberFormat="1" applyFont="1" applyBorder="1" applyAlignment="1">
      <alignment horizontal="center"/>
    </xf>
    <xf numFmtId="0" fontId="37" fillId="0" borderId="13" xfId="0" applyFont="1" applyBorder="1" applyAlignment="1">
      <alignment/>
    </xf>
    <xf numFmtId="0" fontId="28" fillId="0" borderId="14" xfId="0" applyFont="1" applyBorder="1" applyAlignment="1">
      <alignment/>
    </xf>
    <xf numFmtId="2" fontId="39" fillId="0" borderId="14" xfId="0" applyNumberFormat="1" applyFont="1" applyBorder="1" applyAlignment="1">
      <alignment/>
    </xf>
    <xf numFmtId="1" fontId="39" fillId="0" borderId="14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2" fontId="41" fillId="0" borderId="15" xfId="0" applyNumberFormat="1" applyFont="1" applyBorder="1" applyAlignment="1">
      <alignment horizontal="center"/>
    </xf>
    <xf numFmtId="0" fontId="37" fillId="0" borderId="19" xfId="0" applyFont="1" applyBorder="1" applyAlignment="1">
      <alignment/>
    </xf>
    <xf numFmtId="2" fontId="28" fillId="0" borderId="19" xfId="0" applyNumberFormat="1" applyFont="1" applyBorder="1" applyAlignment="1">
      <alignment horizontal="center"/>
    </xf>
    <xf numFmtId="2" fontId="39" fillId="0" borderId="19" xfId="0" applyNumberFormat="1" applyFont="1" applyBorder="1" applyAlignment="1">
      <alignment horizontal="center"/>
    </xf>
    <xf numFmtId="1" fontId="39" fillId="0" borderId="19" xfId="0" applyNumberFormat="1" applyFont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2" fontId="41" fillId="0" borderId="19" xfId="0" applyNumberFormat="1" applyFont="1" applyBorder="1" applyAlignment="1">
      <alignment horizontal="center"/>
    </xf>
    <xf numFmtId="0" fontId="29" fillId="0" borderId="0" xfId="0" applyFont="1" applyAlignment="1">
      <alignment/>
    </xf>
    <xf numFmtId="3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2" fontId="24" fillId="0" borderId="0" xfId="0" applyNumberFormat="1" applyFont="1" applyAlignment="1">
      <alignment horizontal="center"/>
    </xf>
    <xf numFmtId="1" fontId="24" fillId="0" borderId="0" xfId="0" applyNumberFormat="1" applyFont="1" applyBorder="1" applyAlignment="1">
      <alignment/>
    </xf>
    <xf numFmtId="1" fontId="28" fillId="0" borderId="17" xfId="0" applyNumberFormat="1" applyFont="1" applyBorder="1" applyAlignment="1">
      <alignment horizontal="center"/>
    </xf>
    <xf numFmtId="1" fontId="28" fillId="0" borderId="19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3" fontId="42" fillId="35" borderId="13" xfId="0" applyNumberFormat="1" applyFont="1" applyFill="1" applyBorder="1" applyAlignment="1">
      <alignment horizontal="center"/>
    </xf>
    <xf numFmtId="3" fontId="42" fillId="35" borderId="14" xfId="0" applyNumberFormat="1" applyFont="1" applyFill="1" applyBorder="1" applyAlignment="1">
      <alignment horizontal="center"/>
    </xf>
    <xf numFmtId="3" fontId="42" fillId="35" borderId="15" xfId="0" applyNumberFormat="1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4</xdr:row>
      <xdr:rowOff>0</xdr:rowOff>
    </xdr:from>
    <xdr:to>
      <xdr:col>2</xdr:col>
      <xdr:colOff>752475</xdr:colOff>
      <xdr:row>5</xdr:row>
      <xdr:rowOff>0</xdr:rowOff>
    </xdr:to>
    <xdr:pic>
      <xdr:nvPicPr>
        <xdr:cNvPr id="1" name="Picture 1" descr="f_csyuu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88582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</xdr:row>
      <xdr:rowOff>0</xdr:rowOff>
    </xdr:from>
    <xdr:to>
      <xdr:col>2</xdr:col>
      <xdr:colOff>742950</xdr:colOff>
      <xdr:row>3</xdr:row>
      <xdr:rowOff>0</xdr:rowOff>
    </xdr:to>
    <xdr:pic>
      <xdr:nvPicPr>
        <xdr:cNvPr id="2" name="Picture 2" descr="flagge_pe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0482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PageLayoutView="0" workbookViewId="0" topLeftCell="A1">
      <selection activeCell="P30" sqref="P30"/>
    </sheetView>
  </sheetViews>
  <sheetFormatPr defaultColWidth="10.125" defaultRowHeight="12.75"/>
  <cols>
    <col min="1" max="1" width="4.25390625" style="3" customWidth="1"/>
    <col min="2" max="2" width="28.00390625" style="83" customWidth="1"/>
    <col min="3" max="3" width="11.875" style="84" customWidth="1"/>
    <col min="4" max="4" width="11.00390625" style="85" customWidth="1"/>
    <col min="5" max="5" width="13.00390625" style="86" customWidth="1"/>
    <col min="6" max="6" width="12.625" style="87" customWidth="1"/>
    <col min="7" max="7" width="13.375" style="88" customWidth="1"/>
    <col min="8" max="8" width="13.625" style="86" customWidth="1"/>
    <col min="9" max="9" width="26.75390625" style="85" customWidth="1"/>
    <col min="10" max="10" width="10.125" style="3" customWidth="1"/>
    <col min="11" max="11" width="10.125" style="10" customWidth="1"/>
    <col min="12" max="16384" width="10.125" style="3" customWidth="1"/>
  </cols>
  <sheetData>
    <row r="1" spans="2:11" s="1" customFormat="1" ht="23.25">
      <c r="B1" s="93" t="s">
        <v>40</v>
      </c>
      <c r="C1" s="94"/>
      <c r="D1" s="94"/>
      <c r="E1" s="94"/>
      <c r="F1" s="94"/>
      <c r="G1" s="94"/>
      <c r="H1" s="94"/>
      <c r="I1" s="95"/>
      <c r="K1" s="2"/>
    </row>
    <row r="2" spans="2:9" ht="16.5" customHeight="1">
      <c r="B2" s="4"/>
      <c r="C2" s="5"/>
      <c r="D2" s="6"/>
      <c r="E2" s="7"/>
      <c r="F2" s="8"/>
      <c r="G2" s="7"/>
      <c r="H2" s="7"/>
      <c r="I2" s="9"/>
    </row>
    <row r="3" spans="2:9" ht="19.5" customHeight="1">
      <c r="B3" s="11" t="s">
        <v>47</v>
      </c>
      <c r="C3" s="12"/>
      <c r="D3" s="13" t="s">
        <v>33</v>
      </c>
      <c r="E3" s="14" t="s">
        <v>34</v>
      </c>
      <c r="F3" s="13" t="s">
        <v>53</v>
      </c>
      <c r="G3" s="13" t="s">
        <v>35</v>
      </c>
      <c r="H3" s="13" t="s">
        <v>52</v>
      </c>
      <c r="I3" s="15"/>
    </row>
    <row r="4" spans="2:9" ht="10.5" customHeight="1">
      <c r="B4" s="16"/>
      <c r="C4" s="17"/>
      <c r="D4" s="18"/>
      <c r="E4" s="19"/>
      <c r="F4" s="18"/>
      <c r="G4" s="18"/>
      <c r="H4" s="19"/>
      <c r="I4" s="9"/>
    </row>
    <row r="5" spans="2:13" s="20" customFormat="1" ht="19.5" customHeight="1">
      <c r="B5" s="21" t="s">
        <v>49</v>
      </c>
      <c r="C5" s="22" t="s">
        <v>44</v>
      </c>
      <c r="D5" s="23" t="s">
        <v>36</v>
      </c>
      <c r="E5" s="24" t="s">
        <v>37</v>
      </c>
      <c r="F5" s="23" t="s">
        <v>48</v>
      </c>
      <c r="G5" s="23" t="s">
        <v>38</v>
      </c>
      <c r="H5" s="24" t="s">
        <v>39</v>
      </c>
      <c r="I5" s="25"/>
      <c r="K5" s="26"/>
      <c r="L5" s="26"/>
      <c r="M5" s="26"/>
    </row>
    <row r="6" spans="2:13" ht="12" customHeight="1">
      <c r="B6" s="27"/>
      <c r="C6" s="5"/>
      <c r="D6" s="6"/>
      <c r="E6" s="28"/>
      <c r="F6" s="29"/>
      <c r="G6" s="7"/>
      <c r="H6" s="7"/>
      <c r="I6" s="9"/>
      <c r="L6" s="10"/>
      <c r="M6" s="10"/>
    </row>
    <row r="7" spans="2:13" s="30" customFormat="1" ht="15.75">
      <c r="B7" s="31" t="s">
        <v>0</v>
      </c>
      <c r="C7" s="32" t="s">
        <v>1</v>
      </c>
      <c r="D7" s="33" t="s">
        <v>2</v>
      </c>
      <c r="E7" s="34" t="s">
        <v>3</v>
      </c>
      <c r="F7" s="35" t="s">
        <v>1</v>
      </c>
      <c r="G7" s="36" t="s">
        <v>3</v>
      </c>
      <c r="H7" s="37" t="s">
        <v>4</v>
      </c>
      <c r="I7" s="38" t="s">
        <v>42</v>
      </c>
      <c r="K7" s="39"/>
      <c r="L7" s="39"/>
      <c r="M7" s="39"/>
    </row>
    <row r="8" spans="2:13" s="30" customFormat="1" ht="15.75">
      <c r="B8" s="40"/>
      <c r="C8" s="41" t="s">
        <v>5</v>
      </c>
      <c r="D8" s="42" t="s">
        <v>6</v>
      </c>
      <c r="E8" s="43" t="s">
        <v>7</v>
      </c>
      <c r="F8" s="44" t="s">
        <v>8</v>
      </c>
      <c r="G8" s="45" t="s">
        <v>7</v>
      </c>
      <c r="H8" s="46" t="s">
        <v>9</v>
      </c>
      <c r="I8" s="47" t="s">
        <v>43</v>
      </c>
      <c r="K8" s="39"/>
      <c r="L8" s="39"/>
      <c r="M8" s="39"/>
    </row>
    <row r="9" spans="2:13" s="30" customFormat="1" ht="15.75">
      <c r="B9" s="40"/>
      <c r="C9" s="41" t="s">
        <v>10</v>
      </c>
      <c r="D9" s="42" t="s">
        <v>11</v>
      </c>
      <c r="E9" s="43" t="s">
        <v>5</v>
      </c>
      <c r="F9" s="44" t="s">
        <v>12</v>
      </c>
      <c r="G9" s="45" t="s">
        <v>8</v>
      </c>
      <c r="H9" s="46" t="s">
        <v>13</v>
      </c>
      <c r="I9" s="47" t="s">
        <v>45</v>
      </c>
      <c r="K9" s="39"/>
      <c r="L9" s="39"/>
      <c r="M9" s="39"/>
    </row>
    <row r="10" spans="2:11" s="30" customFormat="1" ht="15.75">
      <c r="B10" s="48"/>
      <c r="C10" s="49"/>
      <c r="D10" s="50"/>
      <c r="E10" s="51" t="s">
        <v>14</v>
      </c>
      <c r="F10" s="52"/>
      <c r="G10" s="53" t="s">
        <v>14</v>
      </c>
      <c r="H10" s="54" t="s">
        <v>8</v>
      </c>
      <c r="I10" s="55" t="s">
        <v>41</v>
      </c>
      <c r="K10" s="39"/>
    </row>
    <row r="11" spans="2:11" s="30" customFormat="1" ht="10.5" customHeight="1">
      <c r="B11" s="96"/>
      <c r="C11" s="97"/>
      <c r="D11" s="97"/>
      <c r="E11" s="97"/>
      <c r="F11" s="97"/>
      <c r="G11" s="97"/>
      <c r="H11" s="97"/>
      <c r="I11" s="98"/>
      <c r="K11" s="39"/>
    </row>
    <row r="12" spans="2:11" s="56" customFormat="1" ht="15.75">
      <c r="B12" s="57" t="s">
        <v>15</v>
      </c>
      <c r="C12" s="58">
        <v>4</v>
      </c>
      <c r="D12" s="58">
        <f>C12/3.4</f>
        <v>1.1764705882352942</v>
      </c>
      <c r="E12" s="59">
        <f>C12/0.066</f>
        <v>60.6060606060606</v>
      </c>
      <c r="F12" s="60">
        <v>1.6</v>
      </c>
      <c r="G12" s="61">
        <f>F12/0.585</f>
        <v>2.7350427350427355</v>
      </c>
      <c r="H12" s="62">
        <f>E12/G12</f>
        <v>22.159090909090903</v>
      </c>
      <c r="I12" s="63">
        <f>F12*H12</f>
        <v>35.454545454545446</v>
      </c>
      <c r="K12" s="64"/>
    </row>
    <row r="13" spans="2:14" s="56" customFormat="1" ht="15.75">
      <c r="B13" s="57" t="s">
        <v>16</v>
      </c>
      <c r="C13" s="58">
        <v>4.5</v>
      </c>
      <c r="D13" s="58">
        <f aca="true" t="shared" si="0" ref="D13:D33">C13/3.4</f>
        <v>1.3235294117647058</v>
      </c>
      <c r="E13" s="59">
        <f aca="true" t="shared" si="1" ref="E13:E33">C13/0.066</f>
        <v>68.18181818181817</v>
      </c>
      <c r="F13" s="60">
        <v>2</v>
      </c>
      <c r="G13" s="61">
        <f aca="true" t="shared" si="2" ref="G13:G32">F13/0.585</f>
        <v>3.418803418803419</v>
      </c>
      <c r="H13" s="62">
        <f aca="true" t="shared" si="3" ref="H13:H32">E13/G13</f>
        <v>19.943181818181813</v>
      </c>
      <c r="I13" s="63">
        <f aca="true" t="shared" si="4" ref="I13:I32">F13*H13</f>
        <v>39.886363636363626</v>
      </c>
      <c r="K13" s="64"/>
      <c r="N13" s="64"/>
    </row>
    <row r="14" spans="2:11" s="56" customFormat="1" ht="15.75">
      <c r="B14" s="57" t="s">
        <v>17</v>
      </c>
      <c r="C14" s="58">
        <v>2.4</v>
      </c>
      <c r="D14" s="58">
        <f t="shared" si="0"/>
        <v>0.7058823529411765</v>
      </c>
      <c r="E14" s="59">
        <f t="shared" si="1"/>
        <v>36.36363636363636</v>
      </c>
      <c r="F14" s="60">
        <v>1.5</v>
      </c>
      <c r="G14" s="61">
        <f t="shared" si="2"/>
        <v>2.5641025641025643</v>
      </c>
      <c r="H14" s="62">
        <f t="shared" si="3"/>
        <v>14.18181818181818</v>
      </c>
      <c r="I14" s="63">
        <f t="shared" si="4"/>
        <v>21.27272727272727</v>
      </c>
      <c r="K14" s="64"/>
    </row>
    <row r="15" spans="2:11" s="56" customFormat="1" ht="15.75">
      <c r="B15" s="57" t="s">
        <v>50</v>
      </c>
      <c r="C15" s="58">
        <v>3.3</v>
      </c>
      <c r="D15" s="58">
        <f t="shared" si="0"/>
        <v>0.9705882352941176</v>
      </c>
      <c r="E15" s="59">
        <f t="shared" si="1"/>
        <v>49.99999999999999</v>
      </c>
      <c r="F15" s="60">
        <v>3</v>
      </c>
      <c r="G15" s="61">
        <f t="shared" si="2"/>
        <v>5.128205128205129</v>
      </c>
      <c r="H15" s="62">
        <f t="shared" si="3"/>
        <v>9.749999999999998</v>
      </c>
      <c r="I15" s="63">
        <f t="shared" si="4"/>
        <v>29.249999999999993</v>
      </c>
      <c r="K15" s="64"/>
    </row>
    <row r="16" spans="2:11" s="56" customFormat="1" ht="15.75">
      <c r="B16" s="57" t="s">
        <v>18</v>
      </c>
      <c r="C16" s="58">
        <v>5</v>
      </c>
      <c r="D16" s="58">
        <f t="shared" si="0"/>
        <v>1.4705882352941178</v>
      </c>
      <c r="E16" s="59">
        <f t="shared" si="1"/>
        <v>75.75757575757575</v>
      </c>
      <c r="F16" s="60">
        <v>1.5</v>
      </c>
      <c r="G16" s="61">
        <f t="shared" si="2"/>
        <v>2.5641025641025643</v>
      </c>
      <c r="H16" s="62">
        <f t="shared" si="3"/>
        <v>29.54545454545454</v>
      </c>
      <c r="I16" s="63">
        <f t="shared" si="4"/>
        <v>44.31818181818181</v>
      </c>
      <c r="K16" s="64"/>
    </row>
    <row r="17" spans="2:11" s="56" customFormat="1" ht="15.75">
      <c r="B17" s="57" t="s">
        <v>19</v>
      </c>
      <c r="C17" s="58">
        <v>4.4</v>
      </c>
      <c r="D17" s="58">
        <f t="shared" si="0"/>
        <v>1.2941176470588236</v>
      </c>
      <c r="E17" s="59">
        <f t="shared" si="1"/>
        <v>66.66666666666667</v>
      </c>
      <c r="F17" s="60">
        <v>3.8</v>
      </c>
      <c r="G17" s="61">
        <f t="shared" si="2"/>
        <v>6.495726495726496</v>
      </c>
      <c r="H17" s="62">
        <f t="shared" si="3"/>
        <v>10.263157894736842</v>
      </c>
      <c r="I17" s="63">
        <f t="shared" si="4"/>
        <v>39</v>
      </c>
      <c r="K17" s="64"/>
    </row>
    <row r="18" spans="2:11" s="56" customFormat="1" ht="15.75">
      <c r="B18" s="57" t="s">
        <v>20</v>
      </c>
      <c r="C18" s="58">
        <v>2.3</v>
      </c>
      <c r="D18" s="58">
        <f t="shared" si="0"/>
        <v>0.676470588235294</v>
      </c>
      <c r="E18" s="59">
        <f t="shared" si="1"/>
        <v>34.848484848484844</v>
      </c>
      <c r="F18" s="60">
        <v>3</v>
      </c>
      <c r="G18" s="61">
        <f t="shared" si="2"/>
        <v>5.128205128205129</v>
      </c>
      <c r="H18" s="62">
        <f t="shared" si="3"/>
        <v>6.795454545454544</v>
      </c>
      <c r="I18" s="63">
        <f t="shared" si="4"/>
        <v>20.386363636363633</v>
      </c>
      <c r="K18" s="64"/>
    </row>
    <row r="19" spans="2:11" s="56" customFormat="1" ht="15.75">
      <c r="B19" s="57" t="s">
        <v>21</v>
      </c>
      <c r="C19" s="58">
        <v>0.4</v>
      </c>
      <c r="D19" s="58">
        <f t="shared" si="0"/>
        <v>0.11764705882352942</v>
      </c>
      <c r="E19" s="59">
        <f t="shared" si="1"/>
        <v>6.0606060606060606</v>
      </c>
      <c r="F19" s="60">
        <v>0.7</v>
      </c>
      <c r="G19" s="61">
        <f t="shared" si="2"/>
        <v>1.1965811965811965</v>
      </c>
      <c r="H19" s="62">
        <f t="shared" si="3"/>
        <v>5.064935064935065</v>
      </c>
      <c r="I19" s="63">
        <f t="shared" si="4"/>
        <v>3.545454545454545</v>
      </c>
      <c r="K19" s="64"/>
    </row>
    <row r="20" spans="2:11" s="56" customFormat="1" ht="15.75">
      <c r="B20" s="57" t="s">
        <v>32</v>
      </c>
      <c r="C20" s="58">
        <v>4.5</v>
      </c>
      <c r="D20" s="58">
        <f t="shared" si="0"/>
        <v>1.3235294117647058</v>
      </c>
      <c r="E20" s="59">
        <f t="shared" si="1"/>
        <v>68.18181818181817</v>
      </c>
      <c r="F20" s="60">
        <v>1.6</v>
      </c>
      <c r="G20" s="61">
        <f t="shared" si="2"/>
        <v>2.7350427350427355</v>
      </c>
      <c r="H20" s="62">
        <f t="shared" si="3"/>
        <v>24.928977272727266</v>
      </c>
      <c r="I20" s="63">
        <f t="shared" si="4"/>
        <v>39.886363636363626</v>
      </c>
      <c r="K20" s="64"/>
    </row>
    <row r="21" spans="2:11" s="56" customFormat="1" ht="15.75">
      <c r="B21" s="57" t="s">
        <v>22</v>
      </c>
      <c r="C21" s="58">
        <v>2.5</v>
      </c>
      <c r="D21" s="58">
        <f t="shared" si="0"/>
        <v>0.7352941176470589</v>
      </c>
      <c r="E21" s="59">
        <f t="shared" si="1"/>
        <v>37.878787878787875</v>
      </c>
      <c r="F21" s="60">
        <v>0.6</v>
      </c>
      <c r="G21" s="61">
        <f t="shared" si="2"/>
        <v>1.0256410256410258</v>
      </c>
      <c r="H21" s="62">
        <f t="shared" si="3"/>
        <v>36.93181818181817</v>
      </c>
      <c r="I21" s="63">
        <f t="shared" si="4"/>
        <v>22.159090909090903</v>
      </c>
      <c r="K21" s="64"/>
    </row>
    <row r="22" spans="2:11" s="56" customFormat="1" ht="15.75">
      <c r="B22" s="57" t="s">
        <v>23</v>
      </c>
      <c r="C22" s="58">
        <v>1.3</v>
      </c>
      <c r="D22" s="58">
        <f t="shared" si="0"/>
        <v>0.3823529411764706</v>
      </c>
      <c r="E22" s="59">
        <f t="shared" si="1"/>
        <v>19.696969696969695</v>
      </c>
      <c r="F22" s="60">
        <v>0.9</v>
      </c>
      <c r="G22" s="61">
        <f t="shared" si="2"/>
        <v>1.5384615384615385</v>
      </c>
      <c r="H22" s="62">
        <f t="shared" si="3"/>
        <v>12.803030303030301</v>
      </c>
      <c r="I22" s="63">
        <f t="shared" si="4"/>
        <v>11.522727272727272</v>
      </c>
      <c r="K22" s="64"/>
    </row>
    <row r="23" spans="2:11" s="56" customFormat="1" ht="15.75">
      <c r="B23" s="65" t="s">
        <v>24</v>
      </c>
      <c r="C23" s="66">
        <v>7</v>
      </c>
      <c r="D23" s="66">
        <f t="shared" si="0"/>
        <v>2.058823529411765</v>
      </c>
      <c r="E23" s="89">
        <f t="shared" si="1"/>
        <v>106.06060606060606</v>
      </c>
      <c r="F23" s="67">
        <v>9</v>
      </c>
      <c r="G23" s="68">
        <f t="shared" si="2"/>
        <v>15.384615384615385</v>
      </c>
      <c r="H23" s="69">
        <f t="shared" si="3"/>
        <v>6.893939393939394</v>
      </c>
      <c r="I23" s="70">
        <f t="shared" si="4"/>
        <v>62.04545454545454</v>
      </c>
      <c r="K23" s="64"/>
    </row>
    <row r="24" spans="2:11" s="56" customFormat="1" ht="12" customHeight="1">
      <c r="B24" s="71"/>
      <c r="C24" s="72"/>
      <c r="D24" s="91"/>
      <c r="E24" s="92"/>
      <c r="F24" s="73"/>
      <c r="G24" s="74"/>
      <c r="H24" s="75"/>
      <c r="I24" s="76"/>
      <c r="K24" s="64"/>
    </row>
    <row r="25" spans="2:11" s="56" customFormat="1" ht="15.75">
      <c r="B25" s="77" t="s">
        <v>25</v>
      </c>
      <c r="C25" s="78">
        <v>3.2</v>
      </c>
      <c r="D25" s="78">
        <f t="shared" si="0"/>
        <v>0.9411764705882354</v>
      </c>
      <c r="E25" s="90">
        <f t="shared" si="1"/>
        <v>48.484848484848484</v>
      </c>
      <c r="F25" s="79">
        <v>2.4</v>
      </c>
      <c r="G25" s="80">
        <f t="shared" si="2"/>
        <v>4.102564102564103</v>
      </c>
      <c r="H25" s="81">
        <f t="shared" si="3"/>
        <v>11.818181818181817</v>
      </c>
      <c r="I25" s="82">
        <f t="shared" si="4"/>
        <v>28.36363636363636</v>
      </c>
      <c r="K25" s="64"/>
    </row>
    <row r="26" spans="2:11" s="56" customFormat="1" ht="15.75">
      <c r="B26" s="57" t="s">
        <v>26</v>
      </c>
      <c r="C26" s="58">
        <v>10</v>
      </c>
      <c r="D26" s="58">
        <f t="shared" si="0"/>
        <v>2.9411764705882355</v>
      </c>
      <c r="E26" s="59">
        <f t="shared" si="1"/>
        <v>151.5151515151515</v>
      </c>
      <c r="F26" s="60">
        <v>3.95</v>
      </c>
      <c r="G26" s="61">
        <f t="shared" si="2"/>
        <v>6.752136752136753</v>
      </c>
      <c r="H26" s="62">
        <f t="shared" si="3"/>
        <v>22.439585730724968</v>
      </c>
      <c r="I26" s="63">
        <f t="shared" si="4"/>
        <v>88.63636363636363</v>
      </c>
      <c r="K26" s="64"/>
    </row>
    <row r="27" spans="2:11" s="56" customFormat="1" ht="15.75">
      <c r="B27" s="57" t="s">
        <v>27</v>
      </c>
      <c r="C27" s="58">
        <v>7</v>
      </c>
      <c r="D27" s="58">
        <f t="shared" si="0"/>
        <v>2.058823529411765</v>
      </c>
      <c r="E27" s="59">
        <f t="shared" si="1"/>
        <v>106.06060606060606</v>
      </c>
      <c r="F27" s="60">
        <v>8.5</v>
      </c>
      <c r="G27" s="61">
        <f t="shared" si="2"/>
        <v>14.529914529914532</v>
      </c>
      <c r="H27" s="62">
        <f t="shared" si="3"/>
        <v>7.299465240641711</v>
      </c>
      <c r="I27" s="63">
        <f t="shared" si="4"/>
        <v>62.04545454545454</v>
      </c>
      <c r="K27" s="64"/>
    </row>
    <row r="28" spans="2:11" s="56" customFormat="1" ht="15.75">
      <c r="B28" s="57" t="s">
        <v>51</v>
      </c>
      <c r="C28" s="58">
        <v>5</v>
      </c>
      <c r="D28" s="58">
        <f t="shared" si="0"/>
        <v>1.4705882352941178</v>
      </c>
      <c r="E28" s="59">
        <f t="shared" si="1"/>
        <v>75.75757575757575</v>
      </c>
      <c r="F28" s="60">
        <v>1</v>
      </c>
      <c r="G28" s="61">
        <f t="shared" si="2"/>
        <v>1.7094017094017095</v>
      </c>
      <c r="H28" s="62">
        <f t="shared" si="3"/>
        <v>44.31818181818181</v>
      </c>
      <c r="I28" s="63">
        <f t="shared" si="4"/>
        <v>44.31818181818181</v>
      </c>
      <c r="K28" s="64"/>
    </row>
    <row r="29" spans="2:11" s="56" customFormat="1" ht="15.75">
      <c r="B29" s="57" t="s">
        <v>28</v>
      </c>
      <c r="C29" s="58">
        <v>1</v>
      </c>
      <c r="D29" s="58">
        <f t="shared" si="0"/>
        <v>0.29411764705882354</v>
      </c>
      <c r="E29" s="59">
        <f t="shared" si="1"/>
        <v>15.15151515151515</v>
      </c>
      <c r="F29" s="60">
        <v>0.1</v>
      </c>
      <c r="G29" s="61">
        <f t="shared" si="2"/>
        <v>0.17094017094017097</v>
      </c>
      <c r="H29" s="62">
        <f t="shared" si="3"/>
        <v>88.63636363636361</v>
      </c>
      <c r="I29" s="63">
        <f t="shared" si="4"/>
        <v>8.863636363636362</v>
      </c>
      <c r="K29" s="64"/>
    </row>
    <row r="30" spans="2:11" s="56" customFormat="1" ht="15.75">
      <c r="B30" s="57" t="s">
        <v>29</v>
      </c>
      <c r="C30" s="58">
        <v>1</v>
      </c>
      <c r="D30" s="58">
        <f t="shared" si="0"/>
        <v>0.29411764705882354</v>
      </c>
      <c r="E30" s="59">
        <f t="shared" si="1"/>
        <v>15.15151515151515</v>
      </c>
      <c r="F30" s="60">
        <v>1.9</v>
      </c>
      <c r="G30" s="61">
        <f t="shared" si="2"/>
        <v>3.247863247863248</v>
      </c>
      <c r="H30" s="62">
        <f t="shared" si="3"/>
        <v>4.665071770334928</v>
      </c>
      <c r="I30" s="63">
        <f t="shared" si="4"/>
        <v>8.863636363636362</v>
      </c>
      <c r="K30" s="64"/>
    </row>
    <row r="31" spans="2:11" s="56" customFormat="1" ht="15.75">
      <c r="B31" s="57" t="s">
        <v>46</v>
      </c>
      <c r="C31" s="58">
        <v>1</v>
      </c>
      <c r="D31" s="58">
        <f t="shared" si="0"/>
        <v>0.29411764705882354</v>
      </c>
      <c r="E31" s="59">
        <f t="shared" si="1"/>
        <v>15.15151515151515</v>
      </c>
      <c r="F31" s="60">
        <v>0.6</v>
      </c>
      <c r="G31" s="61">
        <f t="shared" si="2"/>
        <v>1.0256410256410258</v>
      </c>
      <c r="H31" s="62">
        <f t="shared" si="3"/>
        <v>14.77272727272727</v>
      </c>
      <c r="I31" s="63">
        <f t="shared" si="4"/>
        <v>8.863636363636362</v>
      </c>
      <c r="K31" s="64"/>
    </row>
    <row r="32" spans="2:11" s="56" customFormat="1" ht="15.75">
      <c r="B32" s="57" t="s">
        <v>30</v>
      </c>
      <c r="C32" s="58">
        <v>5.5</v>
      </c>
      <c r="D32" s="58">
        <f t="shared" si="0"/>
        <v>1.6176470588235294</v>
      </c>
      <c r="E32" s="59">
        <f t="shared" si="1"/>
        <v>83.33333333333333</v>
      </c>
      <c r="F32" s="60">
        <v>1.7</v>
      </c>
      <c r="G32" s="61">
        <f t="shared" si="2"/>
        <v>2.905982905982906</v>
      </c>
      <c r="H32" s="62">
        <f t="shared" si="3"/>
        <v>28.676470588235293</v>
      </c>
      <c r="I32" s="63">
        <f t="shared" si="4"/>
        <v>48.75</v>
      </c>
      <c r="K32" s="64"/>
    </row>
    <row r="33" spans="2:11" s="56" customFormat="1" ht="15.75">
      <c r="B33" s="57" t="s">
        <v>31</v>
      </c>
      <c r="C33" s="58">
        <v>8</v>
      </c>
      <c r="D33" s="58">
        <f t="shared" si="0"/>
        <v>2.3529411764705883</v>
      </c>
      <c r="E33" s="59">
        <f t="shared" si="1"/>
        <v>121.2121212121212</v>
      </c>
      <c r="F33" s="60"/>
      <c r="G33" s="61"/>
      <c r="H33" s="62"/>
      <c r="I33" s="63"/>
      <c r="K33" s="64"/>
    </row>
  </sheetData>
  <sheetProtection/>
  <mergeCells count="2">
    <mergeCell ref="B1:I1"/>
    <mergeCell ref="B11:I11"/>
  </mergeCells>
  <printOptions horizontalCentered="1" verticalCentered="1"/>
  <pageMargins left="0" right="0" top="0.3937007874015748" bottom="0.3937007874015748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Keller</dc:creator>
  <cp:keywords/>
  <dc:description/>
  <cp:lastModifiedBy>Keller Urs</cp:lastModifiedBy>
  <cp:lastPrinted>2019-10-14T17:43:34Z</cp:lastPrinted>
  <dcterms:created xsi:type="dcterms:W3CDTF">2006-06-20T08:58:46Z</dcterms:created>
  <dcterms:modified xsi:type="dcterms:W3CDTF">2019-10-15T07:19:12Z</dcterms:modified>
  <cp:category/>
  <cp:version/>
  <cp:contentType/>
  <cp:contentStatus/>
</cp:coreProperties>
</file>